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720" activeTab="0"/>
  </bookViews>
  <sheets>
    <sheet name="előlap" sheetId="1" r:id="rId1"/>
    <sheet name="1. költségvetési támogatás" sheetId="2" r:id="rId2"/>
    <sheet name="2. vagyon felhasználása" sheetId="3" r:id="rId3"/>
    <sheet name="3. cél szerinti juttatások" sheetId="4" r:id="rId4"/>
    <sheet name="4. kapott támogatások" sheetId="5" r:id="rId5"/>
    <sheet name="5. tisztségviselők juttatásai" sheetId="6" r:id="rId6"/>
  </sheets>
  <definedNames/>
  <calcPr fullCalcOnLoad="1"/>
</workbook>
</file>

<file path=xl/sharedStrings.xml><?xml version="1.0" encoding="utf-8"?>
<sst xmlns="http://schemas.openxmlformats.org/spreadsheetml/2006/main" count="136" uniqueCount="106">
  <si>
    <t>Közhasznúsági jelentés 2.számú melléklete</t>
  </si>
  <si>
    <t>KIMUTATÁS</t>
  </si>
  <si>
    <t>a költségvetési támogatás felhasználásáról</t>
  </si>
  <si>
    <t>Támogatásnyújtó neve</t>
  </si>
  <si>
    <t>Támogatás</t>
  </si>
  <si>
    <t xml:space="preserve">Felhasználás </t>
  </si>
  <si>
    <t>Felhasználás összege</t>
  </si>
  <si>
    <t xml:space="preserve">Átvitel </t>
  </si>
  <si>
    <t>Elszámolás</t>
  </si>
  <si>
    <t>időpontja</t>
  </si>
  <si>
    <t>összege(Ft)</t>
  </si>
  <si>
    <t>célja</t>
  </si>
  <si>
    <t>előző évi</t>
  </si>
  <si>
    <t>tárgyévi</t>
  </si>
  <si>
    <t>összege</t>
  </si>
  <si>
    <t>határideje</t>
  </si>
  <si>
    <t>Öszesen:</t>
  </si>
  <si>
    <t>Közhasznúsági jelentés 3.számú melléklete</t>
  </si>
  <si>
    <t>a vagyon felhasználásáról</t>
  </si>
  <si>
    <t>Megnevezés</t>
  </si>
  <si>
    <t>Előző évi</t>
  </si>
  <si>
    <t>Tárgyévi</t>
  </si>
  <si>
    <t>Eltérés</t>
  </si>
  <si>
    <t>Megjegyzés</t>
  </si>
  <si>
    <t>összeg (E Ft)</t>
  </si>
  <si>
    <t>%</t>
  </si>
  <si>
    <t>Ft</t>
  </si>
  <si>
    <t>Induló tőke</t>
  </si>
  <si>
    <t>Tőkeváltozás</t>
  </si>
  <si>
    <t xml:space="preserve">Lekötött tartalék </t>
  </si>
  <si>
    <t xml:space="preserve">Tárgyévi eredmény </t>
  </si>
  <si>
    <t xml:space="preserve">    Közhasznú tev. tárgyévi eredménye</t>
  </si>
  <si>
    <t xml:space="preserve">    Vállalkozási tev. tárgyévi eredménye</t>
  </si>
  <si>
    <t>Közhasznúsági jelentés 4.számú melléklete</t>
  </si>
  <si>
    <t>a cél szerinti juttatásokról</t>
  </si>
  <si>
    <t>Juttatás megnevezése</t>
  </si>
  <si>
    <t xml:space="preserve">előző évi </t>
  </si>
  <si>
    <t>Közhasznú tevékenység keretében nyújtottt</t>
  </si>
  <si>
    <t xml:space="preserve">   Pénzbeli juttatások összesen</t>
  </si>
  <si>
    <t xml:space="preserve">    - ebből adóköteles </t>
  </si>
  <si>
    <t xml:space="preserve">    - ebből adómentes</t>
  </si>
  <si>
    <t xml:space="preserve">   Természetbeni juttatások összesen:</t>
  </si>
  <si>
    <t xml:space="preserve"> Egyéb juttatások</t>
  </si>
  <si>
    <t>ÖSSZESEN:</t>
  </si>
  <si>
    <t>Egyéb célszerinti, de nem közhasznú</t>
  </si>
  <si>
    <t>tevékenység keretében nyújtott</t>
  </si>
  <si>
    <t xml:space="preserve">   Pénzbeli juttatások</t>
  </si>
  <si>
    <t xml:space="preserve">   Nem pénzbeli juttatások</t>
  </si>
  <si>
    <t xml:space="preserve">  Egyéb juttatások</t>
  </si>
  <si>
    <t>MINDÖSSZESEN:</t>
  </si>
  <si>
    <t>Közhasznúsági jelentés 5.számú melléklete</t>
  </si>
  <si>
    <t>a kapott támogatásokról</t>
  </si>
  <si>
    <t>Támogatott</t>
  </si>
  <si>
    <t>Támogatás összege</t>
  </si>
  <si>
    <t>Változás</t>
  </si>
  <si>
    <t>cél</t>
  </si>
  <si>
    <t>Központi költségvetési szervtől</t>
  </si>
  <si>
    <t>Elkülönített állami pénzalap</t>
  </si>
  <si>
    <t>Helyi önkormányzet és szervei:</t>
  </si>
  <si>
    <t>Magánszemélyektől</t>
  </si>
  <si>
    <t>Jogi személyiségű gazdasági társaság</t>
  </si>
  <si>
    <t>Egyéb</t>
  </si>
  <si>
    <t>a vezető tisztségviselőknek nyújtott juttatásokról</t>
  </si>
  <si>
    <t>Juttatás összege (Ft)</t>
  </si>
  <si>
    <t xml:space="preserve">  Cél szerinti nem pénzbeli kifizetések</t>
  </si>
  <si>
    <t xml:space="preserve">   Természetbeni juttatások összesen</t>
  </si>
  <si>
    <t xml:space="preserve">      SzJA mentes </t>
  </si>
  <si>
    <t xml:space="preserve">      SzJA köteles </t>
  </si>
  <si>
    <t xml:space="preserve">  Értékpapír juttatások</t>
  </si>
  <si>
    <t xml:space="preserve">   Tiszteletdíjak, megbízási díjak</t>
  </si>
  <si>
    <t xml:space="preserve">  Költségtérítések</t>
  </si>
  <si>
    <t xml:space="preserve">   Adott kölcsönök összege</t>
  </si>
  <si>
    <t xml:space="preserve">       - kamatmentes kölcsönök</t>
  </si>
  <si>
    <t xml:space="preserve">   Egyéb juttatások</t>
  </si>
  <si>
    <t>..........................................</t>
  </si>
  <si>
    <t>EFt</t>
  </si>
  <si>
    <t>E.Ft</t>
  </si>
  <si>
    <t>Statisztikai számjel, vagy adószám</t>
  </si>
  <si>
    <t>a vállalkozás címe, telefonszáma</t>
  </si>
  <si>
    <t>TARTALOM:</t>
  </si>
  <si>
    <t>- KÖLTSÉGVETÉSI TÁMOGATÁS FELHASZNÁLÁSA</t>
  </si>
  <si>
    <t>- VAGYON FELHASZNÁLÁS</t>
  </si>
  <si>
    <t>- KÖLTSÉGVETÉSI TÁMOGATÁS CÉL SZERINTI  JUTTATÁS</t>
  </si>
  <si>
    <t>- KIMUTATÁS A KAPOTT TÁMOGATÁSRÓL</t>
  </si>
  <si>
    <t>- KIMUTATÁS A VEZETŐ TISZTSÉGVISELŐKNEK JUTTATÁSAIRÓL</t>
  </si>
  <si>
    <t>Keltezés:</t>
  </si>
  <si>
    <t>a vállalkozás vezetője</t>
  </si>
  <si>
    <t>P. H.</t>
  </si>
  <si>
    <t xml:space="preserve">előző évi  </t>
  </si>
  <si>
    <t>Támogatás (E.Ft.)</t>
  </si>
  <si>
    <t>működés, utánpótlás</t>
  </si>
  <si>
    <t>Központi költségvetési szerv</t>
  </si>
  <si>
    <t>Közhasznúsági jelentés</t>
  </si>
  <si>
    <t xml:space="preserve">                                 (képviselője)</t>
  </si>
  <si>
    <t>NEFMI</t>
  </si>
  <si>
    <t>Adószám: 23599714-2-13</t>
  </si>
  <si>
    <t>Magyar  Alkotóművészeti Közhasznú Nonprofit Kft.</t>
  </si>
  <si>
    <t>2000 Szentendre, Bogdányi u. 51</t>
  </si>
  <si>
    <t>Budapest, 2012.05.15.</t>
  </si>
  <si>
    <t>Közhasznúsági jelentés 1.számú melléklete</t>
  </si>
  <si>
    <t xml:space="preserve">A vállalkozás vezetője </t>
  </si>
  <si>
    <t xml:space="preserve">Vállalkozás vezetője </t>
  </si>
  <si>
    <t>A vállalkozás vezetője</t>
  </si>
  <si>
    <t>2012. december 31.</t>
  </si>
  <si>
    <t>Szentendre, 2013. május 22.</t>
  </si>
  <si>
    <t>2012. év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</si>
</sst>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/mm/dd"/>
    <numFmt numFmtId="165" formatCode="yyyy\-mm\-dd"/>
    <numFmt numFmtId="166" formatCode="#,##0;\-#,##0"/>
  </numFmts>
  <fonts count="50">
    <font>
      <sz val="10"/>
      <name val="Arial"/>
      <family val="2"/>
    </font>
    <font>
      <sz val="12"/>
      <name val="Arial CE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26"/>
      <name val="Arial"/>
      <family val="2"/>
    </font>
    <font>
      <i/>
      <sz val="10"/>
      <name val="Arial"/>
      <family val="2"/>
    </font>
    <font>
      <sz val="14"/>
      <name val="Arial CE"/>
      <family val="2"/>
    </font>
    <font>
      <sz val="10"/>
      <name val="Arial CE"/>
      <family val="2"/>
    </font>
    <font>
      <b/>
      <sz val="22"/>
      <name val="Arial CE"/>
      <family val="2"/>
    </font>
    <font>
      <b/>
      <i/>
      <sz val="9"/>
      <name val="Arial"/>
      <family val="2"/>
    </font>
    <font>
      <b/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165" fontId="0" fillId="0" borderId="11" xfId="0" applyNumberFormat="1" applyFont="1" applyBorder="1" applyAlignment="1">
      <alignment horizontal="center"/>
    </xf>
    <xf numFmtId="166" fontId="0" fillId="0" borderId="11" xfId="0" applyNumberFormat="1" applyFon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/>
    </xf>
    <xf numFmtId="166" fontId="0" fillId="0" borderId="12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0" fontId="7" fillId="33" borderId="10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10" fillId="0" borderId="11" xfId="0" applyFont="1" applyBorder="1" applyAlignment="1">
      <alignment/>
    </xf>
    <xf numFmtId="10" fontId="0" fillId="0" borderId="12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10" fontId="0" fillId="0" borderId="11" xfId="0" applyNumberFormat="1" applyBorder="1" applyAlignment="1">
      <alignment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6" fontId="0" fillId="0" borderId="11" xfId="0" applyNumberForma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10" fontId="0" fillId="0" borderId="11" xfId="0" applyNumberFormat="1" applyFont="1" applyBorder="1" applyAlignment="1">
      <alignment/>
    </xf>
    <xf numFmtId="10" fontId="0" fillId="0" borderId="10" xfId="0" applyNumberFormat="1" applyBorder="1" applyAlignment="1">
      <alignment/>
    </xf>
    <xf numFmtId="10" fontId="0" fillId="0" borderId="12" xfId="0" applyNumberForma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2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3" fillId="0" borderId="0" xfId="0" applyFont="1" applyAlignment="1">
      <alignment horizontal="centerContinuous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 quotePrefix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6" fontId="7" fillId="0" borderId="11" xfId="0" applyNumberFormat="1" applyFont="1" applyBorder="1" applyAlignment="1">
      <alignment horizontal="center"/>
    </xf>
    <xf numFmtId="10" fontId="7" fillId="0" borderId="12" xfId="0" applyNumberFormat="1" applyFont="1" applyBorder="1" applyAlignment="1">
      <alignment horizontal="center"/>
    </xf>
    <xf numFmtId="166" fontId="7" fillId="0" borderId="12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166" fontId="0" fillId="0" borderId="11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/>
    </xf>
    <xf numFmtId="10" fontId="7" fillId="0" borderId="11" xfId="0" applyNumberFormat="1" applyFont="1" applyBorder="1" applyAlignment="1">
      <alignment/>
    </xf>
    <xf numFmtId="0" fontId="15" fillId="0" borderId="16" xfId="0" applyFont="1" applyBorder="1" applyAlignment="1">
      <alignment/>
    </xf>
    <xf numFmtId="10" fontId="0" fillId="0" borderId="11" xfId="0" applyNumberFormat="1" applyBorder="1" applyAlignment="1">
      <alignment vertical="center" wrapText="1"/>
    </xf>
    <xf numFmtId="3" fontId="0" fillId="0" borderId="11" xfId="0" applyNumberFormat="1" applyBorder="1" applyAlignment="1">
      <alignment vertical="center" wrapText="1"/>
    </xf>
    <xf numFmtId="0" fontId="0" fillId="0" borderId="0" xfId="0" applyFont="1" applyAlignment="1">
      <alignment vertical="center" wrapText="1"/>
    </xf>
    <xf numFmtId="165" fontId="9" fillId="34" borderId="11" xfId="0" applyNumberFormat="1" applyFont="1" applyFill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vertical="center" wrapText="1"/>
    </xf>
    <xf numFmtId="0" fontId="0" fillId="34" borderId="11" xfId="0" applyFill="1" applyBorder="1" applyAlignment="1">
      <alignment vertical="center" wrapText="1"/>
    </xf>
    <xf numFmtId="0" fontId="12" fillId="0" borderId="0" xfId="0" applyFont="1" applyAlignment="1">
      <alignment horizontal="right"/>
    </xf>
    <xf numFmtId="165" fontId="10" fillId="0" borderId="11" xfId="0" applyNumberFormat="1" applyFont="1" applyBorder="1" applyAlignment="1">
      <alignment horizontal="center"/>
    </xf>
    <xf numFmtId="166" fontId="10" fillId="0" borderId="11" xfId="0" applyNumberFormat="1" applyFont="1" applyBorder="1" applyAlignment="1">
      <alignment horizontal="right"/>
    </xf>
    <xf numFmtId="3" fontId="10" fillId="0" borderId="11" xfId="0" applyNumberFormat="1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14" fontId="7" fillId="0" borderId="12" xfId="0" applyNumberFormat="1" applyFont="1" applyBorder="1" applyAlignment="1">
      <alignment/>
    </xf>
    <xf numFmtId="0" fontId="12" fillId="0" borderId="0" xfId="0" applyFont="1" applyAlignment="1" quotePrefix="1">
      <alignment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7" fillId="0" borderId="11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zoomScalePageLayoutView="0" workbookViewId="0" topLeftCell="A27">
      <selection activeCell="C55" sqref="C55"/>
    </sheetView>
  </sheetViews>
  <sheetFormatPr defaultColWidth="9.140625" defaultRowHeight="12.75"/>
  <cols>
    <col min="1" max="10" width="4.7109375" style="0" customWidth="1"/>
    <col min="11" max="11" width="5.7109375" style="0" customWidth="1"/>
    <col min="12" max="17" width="4.7109375" style="0" customWidth="1"/>
    <col min="18" max="20" width="3.7109375" style="0" customWidth="1"/>
  </cols>
  <sheetData>
    <row r="1" spans="1:20" ht="18.75" thickBot="1">
      <c r="A1" s="41">
        <v>2</v>
      </c>
      <c r="B1" s="42">
        <v>3</v>
      </c>
      <c r="C1" s="42">
        <v>5</v>
      </c>
      <c r="D1" s="42">
        <v>9</v>
      </c>
      <c r="E1" s="42">
        <v>9</v>
      </c>
      <c r="F1" s="42">
        <v>7</v>
      </c>
      <c r="G1" s="42">
        <v>1</v>
      </c>
      <c r="H1" s="43">
        <v>4</v>
      </c>
      <c r="I1" s="41">
        <v>8</v>
      </c>
      <c r="J1" s="42">
        <v>4</v>
      </c>
      <c r="K1" s="42">
        <v>1</v>
      </c>
      <c r="L1" s="43">
        <v>2</v>
      </c>
      <c r="M1" s="41">
        <v>5</v>
      </c>
      <c r="N1" s="42">
        <v>7</v>
      </c>
      <c r="O1" s="43">
        <v>2</v>
      </c>
      <c r="P1" s="41">
        <v>1</v>
      </c>
      <c r="Q1" s="43">
        <v>3</v>
      </c>
      <c r="R1" s="44"/>
      <c r="S1" s="44"/>
      <c r="T1" s="44"/>
    </row>
    <row r="2" spans="1:20" ht="12.75">
      <c r="A2" s="45" t="s">
        <v>77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4"/>
      <c r="S2" s="44"/>
      <c r="T2" s="44"/>
    </row>
    <row r="3" spans="1:20" ht="12.7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1:20" ht="12.75">
      <c r="A4" s="44" t="s">
        <v>95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</row>
    <row r="5" spans="1:20" ht="12.7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1:20" ht="12.7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</row>
    <row r="7" spans="1:20" ht="12.7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spans="1:20" ht="12.7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</row>
    <row r="9" spans="1:20" ht="20.25">
      <c r="A9" s="46"/>
      <c r="B9" s="64" t="s">
        <v>96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4"/>
      <c r="T9" s="44"/>
    </row>
    <row r="10" spans="1:20" ht="12.7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</row>
    <row r="11" spans="1:20" ht="12.7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</row>
    <row r="12" spans="1:20" ht="12.7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</row>
    <row r="13" spans="1:20" ht="15">
      <c r="A13" s="46"/>
      <c r="B13" s="47" t="s">
        <v>97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 t="s">
        <v>78</v>
      </c>
      <c r="N13" s="46"/>
      <c r="O13" s="46"/>
      <c r="P13" s="46"/>
      <c r="Q13" s="46"/>
      <c r="R13" s="46"/>
      <c r="S13" s="44"/>
      <c r="T13" s="44"/>
    </row>
    <row r="14" spans="1:20" ht="12.7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</row>
    <row r="15" spans="1:20" ht="12.7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</row>
    <row r="16" spans="1:20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</row>
    <row r="17" spans="1:20" ht="12.7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</row>
    <row r="18" spans="1:20" ht="12.7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</row>
    <row r="19" spans="1:20" ht="15">
      <c r="A19" s="48" t="s">
        <v>103</v>
      </c>
      <c r="B19" s="49"/>
      <c r="C19" s="49"/>
      <c r="D19" s="49"/>
      <c r="E19" s="49"/>
      <c r="F19" s="49"/>
      <c r="G19" s="50"/>
      <c r="H19" s="50"/>
      <c r="I19" s="50"/>
      <c r="J19" s="50"/>
      <c r="K19" s="50"/>
      <c r="L19" s="50"/>
      <c r="M19" s="50"/>
      <c r="N19" s="50"/>
      <c r="O19" s="45"/>
      <c r="P19" s="45"/>
      <c r="Q19" s="45"/>
      <c r="R19" s="45"/>
      <c r="S19" s="45"/>
      <c r="T19" s="45"/>
    </row>
    <row r="20" spans="1:20" ht="12.7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</row>
    <row r="21" spans="1:20" ht="12.7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</row>
    <row r="22" spans="1:20" ht="27.75">
      <c r="A22" s="51" t="s">
        <v>92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</row>
    <row r="23" spans="1:20" ht="12.75">
      <c r="A23" s="44"/>
      <c r="B23" s="44"/>
      <c r="C23" s="44"/>
      <c r="D23" s="44"/>
      <c r="E23" s="44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44"/>
      <c r="Q23" s="44"/>
      <c r="R23" s="44"/>
      <c r="S23" s="44"/>
      <c r="T23" s="44"/>
    </row>
    <row r="24" spans="1:20" ht="12.7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</row>
    <row r="25" spans="1:20" ht="12.7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</row>
    <row r="26" spans="1:20" ht="12.75">
      <c r="A26" s="79" t="s">
        <v>79</v>
      </c>
      <c r="B26" s="79"/>
      <c r="C26" s="79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</row>
    <row r="27" spans="4:20" ht="12.75"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</row>
    <row r="28" spans="1:20" ht="12.75">
      <c r="A28" s="78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44"/>
      <c r="M28" s="44"/>
      <c r="N28" s="44"/>
      <c r="O28" s="44"/>
      <c r="P28" s="44"/>
      <c r="Q28" s="44"/>
      <c r="R28" s="44"/>
      <c r="S28" s="44"/>
      <c r="T28" s="44"/>
    </row>
    <row r="29" spans="1:20" ht="12.75">
      <c r="A29" s="78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44"/>
      <c r="M29" s="44"/>
      <c r="N29" s="44"/>
      <c r="O29" s="44"/>
      <c r="P29" s="44"/>
      <c r="Q29" s="44"/>
      <c r="R29" s="44"/>
      <c r="S29" s="44"/>
      <c r="T29" s="44"/>
    </row>
    <row r="30" spans="1:20" ht="12.75">
      <c r="A30" s="78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44"/>
      <c r="M30" s="44"/>
      <c r="N30" s="44"/>
      <c r="O30" s="44"/>
      <c r="P30" s="44"/>
      <c r="Q30" s="44"/>
      <c r="R30" s="44"/>
      <c r="S30" s="44"/>
      <c r="T30" s="44"/>
    </row>
    <row r="31" spans="1:20" ht="12.75">
      <c r="A31" s="78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44"/>
      <c r="M31" s="44"/>
      <c r="N31" s="44"/>
      <c r="O31" s="44"/>
      <c r="P31" s="44"/>
      <c r="Q31" s="44"/>
      <c r="R31" s="44"/>
      <c r="S31" s="44"/>
      <c r="T31" s="44"/>
    </row>
    <row r="32" spans="1:20" ht="12.75">
      <c r="A32" s="54" t="s">
        <v>80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44"/>
      <c r="M32" s="44"/>
      <c r="N32" s="44"/>
      <c r="O32" s="44"/>
      <c r="P32" s="44"/>
      <c r="Q32" s="44"/>
      <c r="R32" s="44"/>
      <c r="S32" s="44"/>
      <c r="T32" s="44"/>
    </row>
    <row r="33" spans="1:20" ht="12.75">
      <c r="A33" s="54" t="s">
        <v>81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44"/>
      <c r="M33" s="44"/>
      <c r="N33" s="44"/>
      <c r="O33" s="44"/>
      <c r="P33" s="44"/>
      <c r="Q33" s="44"/>
      <c r="R33" s="44"/>
      <c r="S33" s="44"/>
      <c r="T33" s="44"/>
    </row>
    <row r="34" spans="1:20" ht="12.75">
      <c r="A34" s="54" t="s">
        <v>82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44"/>
      <c r="M34" s="44"/>
      <c r="N34" s="44"/>
      <c r="O34" s="44"/>
      <c r="P34" s="44"/>
      <c r="Q34" s="44"/>
      <c r="R34" s="44"/>
      <c r="S34" s="44"/>
      <c r="T34" s="44"/>
    </row>
    <row r="35" spans="1:20" ht="12.75">
      <c r="A35" s="54" t="s">
        <v>83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44"/>
      <c r="M35" s="44"/>
      <c r="N35" s="44"/>
      <c r="O35" s="44"/>
      <c r="P35" s="44"/>
      <c r="Q35" s="44"/>
      <c r="R35" s="44"/>
      <c r="S35" s="44"/>
      <c r="T35" s="44"/>
    </row>
    <row r="36" spans="1:20" ht="12.75">
      <c r="A36" s="54" t="s">
        <v>84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5"/>
      <c r="M36" s="55"/>
      <c r="N36" s="44"/>
      <c r="O36" s="44"/>
      <c r="P36" s="44"/>
      <c r="Q36" s="44"/>
      <c r="R36" s="44"/>
      <c r="S36" s="44"/>
      <c r="T36" s="44"/>
    </row>
    <row r="37" spans="1:20" ht="12.75">
      <c r="A37" s="78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80"/>
      <c r="M37" s="80"/>
      <c r="N37" s="44"/>
      <c r="O37" s="44"/>
      <c r="P37" s="44"/>
      <c r="Q37" s="44"/>
      <c r="R37" s="44"/>
      <c r="S37" s="44"/>
      <c r="T37" s="44"/>
    </row>
    <row r="38" spans="1:20" ht="12.75">
      <c r="A38" s="78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80"/>
      <c r="M38" s="80"/>
      <c r="N38" s="44"/>
      <c r="O38" s="44"/>
      <c r="P38" s="44"/>
      <c r="Q38" s="44"/>
      <c r="R38" s="44"/>
      <c r="S38" s="44"/>
      <c r="T38" s="44"/>
    </row>
    <row r="39" spans="1:20" ht="12.7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</row>
    <row r="40" spans="1:20" ht="12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</row>
    <row r="41" spans="1:20" ht="12.7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</row>
    <row r="42" spans="1:20" ht="12.7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</row>
    <row r="43" spans="1:20" ht="12.7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</row>
    <row r="44" spans="1:18" ht="12.75">
      <c r="A44" s="44" t="s">
        <v>85</v>
      </c>
      <c r="B44" s="44"/>
      <c r="C44" s="50" t="s">
        <v>104</v>
      </c>
      <c r="D44" s="50"/>
      <c r="E44" s="50"/>
      <c r="F44" s="50"/>
      <c r="G44" s="50"/>
      <c r="H44" s="50"/>
      <c r="I44" s="52"/>
      <c r="J44" s="44"/>
      <c r="K44" s="44"/>
      <c r="L44" s="46"/>
      <c r="M44" s="46"/>
      <c r="N44" s="46"/>
      <c r="O44" s="46"/>
      <c r="P44" s="46"/>
      <c r="Q44" s="46"/>
      <c r="R44" s="46"/>
    </row>
    <row r="45" spans="1:18" ht="12.7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5" t="s">
        <v>86</v>
      </c>
      <c r="M45" s="45"/>
      <c r="N45" s="45"/>
      <c r="O45" s="45"/>
      <c r="P45" s="45"/>
      <c r="Q45" s="45"/>
      <c r="R45" s="45"/>
    </row>
    <row r="46" spans="1:20" ht="12.7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5" t="s">
        <v>93</v>
      </c>
      <c r="M46" s="45"/>
      <c r="N46" s="72"/>
      <c r="O46" s="45"/>
      <c r="P46" s="45"/>
      <c r="Q46" s="45"/>
      <c r="R46" s="45"/>
      <c r="S46" s="45"/>
      <c r="T46" s="45"/>
    </row>
    <row r="47" spans="1:20" ht="12.7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</row>
    <row r="48" spans="1:20" ht="12.7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</row>
    <row r="49" spans="1:20" ht="15">
      <c r="A49" s="44"/>
      <c r="B49" s="44"/>
      <c r="C49" s="44"/>
      <c r="D49" s="44"/>
      <c r="E49" s="44"/>
      <c r="F49" s="44"/>
      <c r="G49" s="44"/>
      <c r="H49" s="44"/>
      <c r="I49" s="44"/>
      <c r="J49" s="56" t="s">
        <v>87</v>
      </c>
      <c r="K49" s="44"/>
      <c r="L49" s="44"/>
      <c r="M49" s="44"/>
      <c r="N49" s="44"/>
      <c r="O49" s="44"/>
      <c r="P49" s="44"/>
      <c r="Q49" s="44"/>
      <c r="R49" s="44"/>
      <c r="S49" s="44"/>
      <c r="T49" s="44"/>
    </row>
    <row r="50" spans="1:20" ht="12.7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</row>
    <row r="51" spans="1:20" ht="12.7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</row>
    <row r="52" spans="1:20" ht="12.7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</row>
    <row r="53" spans="1:20" ht="12.7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</row>
    <row r="54" spans="1:20" ht="12.7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</row>
  </sheetData>
  <sheetProtection/>
  <mergeCells count="7">
    <mergeCell ref="A37:M37"/>
    <mergeCell ref="A38:M38"/>
    <mergeCell ref="A26:C26"/>
    <mergeCell ref="A28:K28"/>
    <mergeCell ref="A29:K29"/>
    <mergeCell ref="A30:K30"/>
    <mergeCell ref="A31:K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F9" sqref="F9"/>
    </sheetView>
  </sheetViews>
  <sheetFormatPr defaultColWidth="11.57421875" defaultRowHeight="12.75"/>
  <cols>
    <col min="1" max="1" width="23.7109375" style="0" bestFit="1" customWidth="1"/>
    <col min="2" max="2" width="10.7109375" style="0" bestFit="1" customWidth="1"/>
    <col min="3" max="3" width="11.140625" style="0" bestFit="1" customWidth="1"/>
    <col min="4" max="4" width="13.57421875" style="0" bestFit="1" customWidth="1"/>
    <col min="5" max="5" width="11.28125" style="0" customWidth="1"/>
    <col min="6" max="6" width="10.7109375" style="0" customWidth="1"/>
    <col min="7" max="7" width="11.57421875" style="0" customWidth="1"/>
    <col min="8" max="8" width="11.140625" style="0" bestFit="1" customWidth="1"/>
  </cols>
  <sheetData>
    <row r="1" spans="1:8" ht="12.75">
      <c r="A1" s="84" t="s">
        <v>99</v>
      </c>
      <c r="B1" s="84"/>
      <c r="C1" s="84"/>
      <c r="D1" s="84"/>
      <c r="E1" s="84"/>
      <c r="F1" s="84"/>
      <c r="G1" s="84"/>
      <c r="H1" s="84"/>
    </row>
    <row r="2" ht="14.25">
      <c r="A2" s="2" t="str">
        <f>+előlap!B9</f>
        <v>Magyar  Alkotóművészeti Közhasznú Nonprofit Kft.</v>
      </c>
    </row>
    <row r="3" spans="1:8" ht="18">
      <c r="A3" s="85" t="s">
        <v>1</v>
      </c>
      <c r="B3" s="85"/>
      <c r="C3" s="85"/>
      <c r="D3" s="85"/>
      <c r="E3" s="85"/>
      <c r="F3" s="85"/>
      <c r="G3" s="85"/>
      <c r="H3" s="85"/>
    </row>
    <row r="4" spans="1:8" ht="15">
      <c r="A4" s="86" t="s">
        <v>2</v>
      </c>
      <c r="B4" s="86"/>
      <c r="C4" s="86"/>
      <c r="D4" s="86"/>
      <c r="E4" s="86"/>
      <c r="F4" s="86"/>
      <c r="G4" s="86"/>
      <c r="H4" s="86"/>
    </row>
    <row r="5" spans="1:8" ht="15">
      <c r="A5" s="86" t="s">
        <v>105</v>
      </c>
      <c r="B5" s="86"/>
      <c r="C5" s="86"/>
      <c r="D5" s="86"/>
      <c r="E5" s="86"/>
      <c r="F5" s="86"/>
      <c r="G5" s="86"/>
      <c r="H5" s="86"/>
    </row>
    <row r="6" ht="28.5" customHeight="1"/>
    <row r="7" spans="1:8" ht="12.75">
      <c r="A7" s="3" t="s">
        <v>3</v>
      </c>
      <c r="B7" s="83" t="s">
        <v>4</v>
      </c>
      <c r="C7" s="83"/>
      <c r="D7" s="5" t="s">
        <v>5</v>
      </c>
      <c r="E7" s="83" t="s">
        <v>6</v>
      </c>
      <c r="F7" s="83"/>
      <c r="G7" s="5" t="s">
        <v>7</v>
      </c>
      <c r="H7" s="3" t="s">
        <v>8</v>
      </c>
    </row>
    <row r="8" spans="1:8" ht="12.75">
      <c r="A8" s="6"/>
      <c r="B8" s="7" t="s">
        <v>9</v>
      </c>
      <c r="C8" s="7" t="s">
        <v>10</v>
      </c>
      <c r="D8" s="8" t="s">
        <v>11</v>
      </c>
      <c r="E8" s="7" t="s">
        <v>12</v>
      </c>
      <c r="F8" s="7" t="s">
        <v>13</v>
      </c>
      <c r="G8" s="8" t="s">
        <v>14</v>
      </c>
      <c r="H8" s="9" t="s">
        <v>15</v>
      </c>
    </row>
    <row r="9" spans="1:8" s="1" customFormat="1" ht="12.75">
      <c r="A9" s="21" t="s">
        <v>94</v>
      </c>
      <c r="B9" s="10">
        <v>40862</v>
      </c>
      <c r="C9" s="61">
        <v>170000000</v>
      </c>
      <c r="D9" s="21"/>
      <c r="E9" s="39">
        <v>84971973</v>
      </c>
      <c r="F9" s="39">
        <v>84971973</v>
      </c>
      <c r="G9" s="40">
        <f>+C9-F9</f>
        <v>85028027</v>
      </c>
      <c r="H9" s="77">
        <v>40983</v>
      </c>
    </row>
    <row r="10" spans="1:8" ht="12.75">
      <c r="A10" s="27"/>
      <c r="B10" s="73"/>
      <c r="C10" s="74"/>
      <c r="D10" s="27"/>
      <c r="E10" s="76"/>
      <c r="F10" s="75"/>
      <c r="G10" s="40"/>
      <c r="H10" s="7"/>
    </row>
    <row r="11" spans="1:8" ht="12.75">
      <c r="A11" s="27"/>
      <c r="B11" s="73"/>
      <c r="C11" s="74"/>
      <c r="D11" s="27"/>
      <c r="E11" s="76"/>
      <c r="F11" s="75"/>
      <c r="G11" s="40"/>
      <c r="H11" s="7"/>
    </row>
    <row r="12" spans="1:8" ht="12.75">
      <c r="A12" s="27"/>
      <c r="B12" s="73"/>
      <c r="C12" s="74"/>
      <c r="D12" s="27"/>
      <c r="E12" s="76"/>
      <c r="F12" s="75"/>
      <c r="G12" s="40"/>
      <c r="H12" s="7"/>
    </row>
    <row r="13" spans="1:8" ht="12.75">
      <c r="A13" s="22"/>
      <c r="B13" s="10"/>
      <c r="C13" s="11"/>
      <c r="D13" s="22"/>
      <c r="E13" s="38"/>
      <c r="F13" s="39"/>
      <c r="G13" s="40"/>
      <c r="H13" s="7"/>
    </row>
    <row r="14" spans="1:8" ht="12.75">
      <c r="A14" s="15" t="s">
        <v>16</v>
      </c>
      <c r="B14" s="7"/>
      <c r="C14" s="57">
        <f>SUM(C9:C13)</f>
        <v>170000000</v>
      </c>
      <c r="D14" s="7"/>
      <c r="E14" s="11">
        <f>SUM(E9:E13)</f>
        <v>84971973</v>
      </c>
      <c r="F14" s="57">
        <f>SUM(F9:F13)</f>
        <v>84971973</v>
      </c>
      <c r="G14" s="40">
        <f>+C14-F14</f>
        <v>85028027</v>
      </c>
      <c r="H14" s="7"/>
    </row>
    <row r="19" spans="1:5" ht="12.75">
      <c r="A19" s="50" t="s">
        <v>98</v>
      </c>
      <c r="D19" s="1" t="s">
        <v>74</v>
      </c>
      <c r="E19" s="1"/>
    </row>
    <row r="20" spans="4:5" ht="12.75">
      <c r="D20" s="81" t="s">
        <v>102</v>
      </c>
      <c r="E20" s="82"/>
    </row>
  </sheetData>
  <sheetProtection/>
  <mergeCells count="7">
    <mergeCell ref="D20:E20"/>
    <mergeCell ref="B7:C7"/>
    <mergeCell ref="E7:F7"/>
    <mergeCell ref="A1:H1"/>
    <mergeCell ref="A3:H3"/>
    <mergeCell ref="A4:H4"/>
    <mergeCell ref="A5:H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D21" sqref="D21:E21"/>
    </sheetView>
  </sheetViews>
  <sheetFormatPr defaultColWidth="11.57421875" defaultRowHeight="12.75"/>
  <cols>
    <col min="1" max="1" width="34.140625" style="0" bestFit="1" customWidth="1"/>
    <col min="2" max="3" width="12.28125" style="0" bestFit="1" customWidth="1"/>
    <col min="4" max="4" width="13.7109375" style="0" bestFit="1" customWidth="1"/>
    <col min="5" max="5" width="7.140625" style="0" bestFit="1" customWidth="1"/>
    <col min="6" max="6" width="11.7109375" style="0" bestFit="1" customWidth="1"/>
    <col min="7" max="7" width="14.421875" style="0" customWidth="1"/>
  </cols>
  <sheetData>
    <row r="1" spans="1:6" ht="12.75">
      <c r="A1" s="84" t="s">
        <v>0</v>
      </c>
      <c r="B1" s="84"/>
      <c r="C1" s="84"/>
      <c r="D1" s="84"/>
      <c r="E1" s="84"/>
      <c r="F1" s="84"/>
    </row>
    <row r="2" ht="15">
      <c r="A2" s="14" t="str">
        <f>+előlap!B9</f>
        <v>Magyar  Alkotóművészeti Közhasznú Nonprofit Kft.</v>
      </c>
    </row>
    <row r="3" spans="1:6" ht="18">
      <c r="A3" s="85" t="s">
        <v>1</v>
      </c>
      <c r="B3" s="85"/>
      <c r="C3" s="85"/>
      <c r="D3" s="85"/>
      <c r="E3" s="85"/>
      <c r="F3" s="85"/>
    </row>
    <row r="4" spans="1:6" ht="15">
      <c r="A4" s="86" t="s">
        <v>18</v>
      </c>
      <c r="B4" s="86"/>
      <c r="C4" s="86"/>
      <c r="D4" s="86"/>
      <c r="E4" s="86"/>
      <c r="F4" s="86"/>
    </row>
    <row r="5" spans="1:6" ht="15">
      <c r="A5" s="86" t="str">
        <f>+'1. költségvetési támogatás'!A5:H5</f>
        <v>2012. év</v>
      </c>
      <c r="B5" s="86"/>
      <c r="C5" s="86"/>
      <c r="D5" s="86"/>
      <c r="E5" s="86"/>
      <c r="F5" s="86"/>
    </row>
    <row r="6" ht="28.5" customHeight="1"/>
    <row r="7" spans="1:6" ht="12.75">
      <c r="A7" s="5" t="s">
        <v>19</v>
      </c>
      <c r="B7" s="5" t="s">
        <v>20</v>
      </c>
      <c r="C7" s="5" t="s">
        <v>21</v>
      </c>
      <c r="D7" s="83" t="s">
        <v>22</v>
      </c>
      <c r="E7" s="83"/>
      <c r="F7" s="5" t="s">
        <v>23</v>
      </c>
    </row>
    <row r="8" spans="1:6" ht="12.75">
      <c r="A8" s="6"/>
      <c r="B8" s="8" t="s">
        <v>24</v>
      </c>
      <c r="C8" s="8" t="s">
        <v>24</v>
      </c>
      <c r="D8" s="13" t="s">
        <v>25</v>
      </c>
      <c r="E8" s="29" t="s">
        <v>75</v>
      </c>
      <c r="F8" s="9"/>
    </row>
    <row r="9" spans="1:6" ht="12.75">
      <c r="A9" s="7" t="s">
        <v>27</v>
      </c>
      <c r="B9" s="60">
        <v>0</v>
      </c>
      <c r="C9" s="60">
        <v>500</v>
      </c>
      <c r="D9" s="28" t="e">
        <f>+C9/B9</f>
        <v>#DIV/0!</v>
      </c>
      <c r="E9" s="16">
        <f>+C9-B9</f>
        <v>500</v>
      </c>
      <c r="F9" s="15"/>
    </row>
    <row r="10" spans="1:6" ht="12.75">
      <c r="A10" s="6" t="s">
        <v>28</v>
      </c>
      <c r="B10" s="40">
        <v>0</v>
      </c>
      <c r="C10" s="40" t="e">
        <f>+C12</f>
        <v>#REF!</v>
      </c>
      <c r="D10" s="28"/>
      <c r="E10" s="16"/>
      <c r="F10" s="9"/>
    </row>
    <row r="11" spans="1:6" ht="12.75">
      <c r="A11" s="7" t="s">
        <v>29</v>
      </c>
      <c r="B11" s="60">
        <v>0</v>
      </c>
      <c r="C11" s="60">
        <v>0</v>
      </c>
      <c r="D11" s="28"/>
      <c r="E11" s="16"/>
      <c r="F11" s="7"/>
    </row>
    <row r="12" spans="1:6" ht="12.75">
      <c r="A12" s="7" t="s">
        <v>30</v>
      </c>
      <c r="B12" s="60">
        <v>0</v>
      </c>
      <c r="C12" s="60" t="e">
        <f>+C13+C14</f>
        <v>#REF!</v>
      </c>
      <c r="D12" s="28"/>
      <c r="E12" s="16"/>
      <c r="F12" s="7"/>
    </row>
    <row r="13" spans="1:6" ht="12.75">
      <c r="A13" s="7" t="s">
        <v>31</v>
      </c>
      <c r="B13" s="60">
        <v>0</v>
      </c>
      <c r="C13" s="60" t="e">
        <f>+#REF!</f>
        <v>#REF!</v>
      </c>
      <c r="D13" s="28"/>
      <c r="E13" s="16"/>
      <c r="F13" s="7"/>
    </row>
    <row r="14" spans="1:6" ht="12.75">
      <c r="A14" s="7" t="s">
        <v>32</v>
      </c>
      <c r="B14" s="60">
        <v>0</v>
      </c>
      <c r="C14" s="60" t="e">
        <f>+#REF!</f>
        <v>#REF!</v>
      </c>
      <c r="D14" s="28"/>
      <c r="E14" s="16"/>
      <c r="F14" s="7"/>
    </row>
    <row r="18" ht="12.75">
      <c r="A18" s="50" t="str">
        <f>+'1. költségvetési támogatás'!A19</f>
        <v>Budapest, 2012.05.15.</v>
      </c>
    </row>
    <row r="20" spans="4:5" ht="12.75">
      <c r="D20" s="1" t="s">
        <v>74</v>
      </c>
      <c r="E20" s="1"/>
    </row>
    <row r="21" spans="4:5" ht="12.75">
      <c r="D21" s="81" t="s">
        <v>102</v>
      </c>
      <c r="E21" s="82"/>
    </row>
  </sheetData>
  <sheetProtection/>
  <mergeCells count="6">
    <mergeCell ref="D7:E7"/>
    <mergeCell ref="A1:F1"/>
    <mergeCell ref="A3:F3"/>
    <mergeCell ref="A4:F4"/>
    <mergeCell ref="A5:F5"/>
    <mergeCell ref="D21:E2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4">
      <selection activeCell="D30" sqref="D30:E30"/>
    </sheetView>
  </sheetViews>
  <sheetFormatPr defaultColWidth="11.57421875" defaultRowHeight="12.75"/>
  <cols>
    <col min="1" max="1" width="38.140625" style="0" bestFit="1" customWidth="1"/>
    <col min="2" max="3" width="9.140625" style="0" customWidth="1"/>
    <col min="4" max="4" width="8.28125" style="0" bestFit="1" customWidth="1"/>
    <col min="5" max="5" width="8.140625" style="0" bestFit="1" customWidth="1"/>
    <col min="6" max="6" width="11.7109375" style="0" bestFit="1" customWidth="1"/>
    <col min="7" max="7" width="14.421875" style="0" customWidth="1"/>
  </cols>
  <sheetData>
    <row r="1" spans="1:6" ht="12.75">
      <c r="A1" s="84" t="s">
        <v>17</v>
      </c>
      <c r="B1" s="84"/>
      <c r="C1" s="84"/>
      <c r="D1" s="84"/>
      <c r="E1" s="84"/>
      <c r="F1" s="84"/>
    </row>
    <row r="2" ht="14.25">
      <c r="A2" s="2" t="str">
        <f>+előlap!B9</f>
        <v>Magyar  Alkotóművészeti Közhasznú Nonprofit Kft.</v>
      </c>
    </row>
    <row r="3" spans="1:6" ht="18">
      <c r="A3" s="85" t="s">
        <v>1</v>
      </c>
      <c r="B3" s="85"/>
      <c r="C3" s="85"/>
      <c r="D3" s="85"/>
      <c r="E3" s="85"/>
      <c r="F3" s="85"/>
    </row>
    <row r="4" spans="1:6" ht="15">
      <c r="A4" s="86" t="s">
        <v>34</v>
      </c>
      <c r="B4" s="86"/>
      <c r="C4" s="86"/>
      <c r="D4" s="86"/>
      <c r="E4" s="86"/>
      <c r="F4" s="86"/>
    </row>
    <row r="5" spans="1:6" ht="15">
      <c r="A5" s="86" t="str">
        <f>+'2. vagyon felhasználása'!A5:F5</f>
        <v>2012. év</v>
      </c>
      <c r="B5" s="86"/>
      <c r="C5" s="86"/>
      <c r="D5" s="86"/>
      <c r="E5" s="86"/>
      <c r="F5" s="86"/>
    </row>
    <row r="6" ht="28.5" customHeight="1"/>
    <row r="7" spans="1:6" ht="12.75">
      <c r="A7" s="5" t="s">
        <v>35</v>
      </c>
      <c r="B7" s="83" t="s">
        <v>89</v>
      </c>
      <c r="C7" s="83"/>
      <c r="D7" s="83" t="s">
        <v>22</v>
      </c>
      <c r="E7" s="83"/>
      <c r="F7" s="5" t="s">
        <v>23</v>
      </c>
    </row>
    <row r="8" spans="1:6" ht="12.75">
      <c r="A8" s="6"/>
      <c r="B8" s="29" t="s">
        <v>88</v>
      </c>
      <c r="C8" s="13" t="s">
        <v>13</v>
      </c>
      <c r="D8" s="13" t="s">
        <v>25</v>
      </c>
      <c r="E8" s="29" t="s">
        <v>76</v>
      </c>
      <c r="F8" s="9"/>
    </row>
    <row r="9" spans="1:6" ht="12.75">
      <c r="A9" s="17" t="s">
        <v>37</v>
      </c>
      <c r="B9" s="18"/>
      <c r="C9" s="18"/>
      <c r="D9" s="18"/>
      <c r="E9" s="18"/>
      <c r="F9" s="3"/>
    </row>
    <row r="10" spans="1:6" ht="12.75">
      <c r="A10" s="6" t="s">
        <v>38</v>
      </c>
      <c r="B10" s="16"/>
      <c r="C10" s="16">
        <v>82707</v>
      </c>
      <c r="D10" s="28" t="e">
        <f>+C10/B10</f>
        <v>#DIV/0!</v>
      </c>
      <c r="E10" s="16">
        <f>+C10-B10</f>
        <v>82707</v>
      </c>
      <c r="F10" s="9"/>
    </row>
    <row r="11" spans="1:6" ht="12.75">
      <c r="A11" s="7" t="s">
        <v>39</v>
      </c>
      <c r="B11" s="13"/>
      <c r="C11" s="13"/>
      <c r="D11" s="35"/>
      <c r="E11" s="13"/>
      <c r="F11" s="7"/>
    </row>
    <row r="12" spans="1:6" ht="12.75">
      <c r="A12" s="7" t="s">
        <v>40</v>
      </c>
      <c r="B12" s="11"/>
      <c r="C12" s="11">
        <v>82707</v>
      </c>
      <c r="D12" s="28" t="e">
        <f>+C12/B12</f>
        <v>#DIV/0!</v>
      </c>
      <c r="E12" s="16">
        <f>+C12-B12</f>
        <v>82707</v>
      </c>
      <c r="F12" s="7"/>
    </row>
    <row r="13" spans="1:6" ht="12.75">
      <c r="A13" s="7" t="s">
        <v>41</v>
      </c>
      <c r="B13" s="7"/>
      <c r="C13" s="7"/>
      <c r="D13" s="35"/>
      <c r="E13" s="7"/>
      <c r="F13" s="7"/>
    </row>
    <row r="14" spans="1:6" ht="12.75">
      <c r="A14" s="7" t="s">
        <v>39</v>
      </c>
      <c r="B14" s="7"/>
      <c r="C14" s="7"/>
      <c r="D14" s="35"/>
      <c r="E14" s="7"/>
      <c r="F14" s="7"/>
    </row>
    <row r="15" spans="1:6" ht="12.75">
      <c r="A15" s="7" t="s">
        <v>40</v>
      </c>
      <c r="B15" s="7"/>
      <c r="C15" s="7"/>
      <c r="D15" s="35"/>
      <c r="E15" s="7"/>
      <c r="F15" s="7"/>
    </row>
    <row r="16" spans="1:6" ht="12.75">
      <c r="A16" s="7" t="s">
        <v>42</v>
      </c>
      <c r="B16" s="7"/>
      <c r="C16" s="7"/>
      <c r="D16" s="35"/>
      <c r="E16" s="7"/>
      <c r="F16" s="7"/>
    </row>
    <row r="17" spans="1:6" s="26" customFormat="1" ht="12.75">
      <c r="A17" s="19" t="s">
        <v>43</v>
      </c>
      <c r="B17" s="57"/>
      <c r="C17" s="57">
        <f>+C13+C10</f>
        <v>82707</v>
      </c>
      <c r="D17" s="58" t="e">
        <f>+C17/B17</f>
        <v>#DIV/0!</v>
      </c>
      <c r="E17" s="59">
        <f>+C17-B17</f>
        <v>82707</v>
      </c>
      <c r="F17" s="15"/>
    </row>
    <row r="18" spans="1:6" ht="12.75">
      <c r="A18" s="17" t="s">
        <v>44</v>
      </c>
      <c r="B18" s="17"/>
      <c r="C18" s="17"/>
      <c r="D18" s="36"/>
      <c r="E18" s="20"/>
      <c r="F18" s="20"/>
    </row>
    <row r="19" spans="1:6" ht="12.75">
      <c r="A19" s="21" t="s">
        <v>45</v>
      </c>
      <c r="B19" s="21"/>
      <c r="C19" s="21"/>
      <c r="D19" s="37"/>
      <c r="E19" s="6"/>
      <c r="F19" s="6"/>
    </row>
    <row r="20" spans="1:6" ht="12.75">
      <c r="A20" s="7" t="s">
        <v>46</v>
      </c>
      <c r="B20" s="7"/>
      <c r="C20" s="7"/>
      <c r="D20" s="30"/>
      <c r="E20" s="22"/>
      <c r="F20" s="22"/>
    </row>
    <row r="21" spans="1:6" ht="12.75">
      <c r="A21" s="7" t="s">
        <v>47</v>
      </c>
      <c r="B21" s="7"/>
      <c r="C21" s="7"/>
      <c r="D21" s="30"/>
      <c r="E21" s="22"/>
      <c r="F21" s="22"/>
    </row>
    <row r="22" spans="1:6" ht="12.75">
      <c r="A22" s="7" t="s">
        <v>48</v>
      </c>
      <c r="B22" s="7"/>
      <c r="C22" s="7"/>
      <c r="D22" s="30"/>
      <c r="E22" s="22"/>
      <c r="F22" s="22"/>
    </row>
    <row r="23" spans="1:6" s="26" customFormat="1" ht="12.75">
      <c r="A23" s="19" t="s">
        <v>43</v>
      </c>
      <c r="B23" s="57"/>
      <c r="C23" s="57">
        <f>SUM(C19:C22)</f>
        <v>0</v>
      </c>
      <c r="D23" s="58"/>
      <c r="E23" s="59">
        <f>+C23-B23</f>
        <v>0</v>
      </c>
      <c r="F23" s="15"/>
    </row>
    <row r="24" spans="1:6" s="26" customFormat="1" ht="12.75">
      <c r="A24" s="19" t="s">
        <v>49</v>
      </c>
      <c r="B24" s="57"/>
      <c r="C24" s="57">
        <f>+C17+C23</f>
        <v>82707</v>
      </c>
      <c r="D24" s="58" t="e">
        <f>+C24/B24</f>
        <v>#DIV/0!</v>
      </c>
      <c r="E24" s="59">
        <f>+C24-B24</f>
        <v>82707</v>
      </c>
      <c r="F24" s="15"/>
    </row>
    <row r="28" ht="12.75">
      <c r="A28" s="50" t="str">
        <f>+'1. költségvetési támogatás'!A19</f>
        <v>Budapest, 2012.05.15.</v>
      </c>
    </row>
    <row r="29" spans="4:5" ht="12.75">
      <c r="D29" s="1" t="s">
        <v>74</v>
      </c>
      <c r="E29" s="1"/>
    </row>
    <row r="30" spans="4:5" ht="12.75">
      <c r="D30" s="81" t="s">
        <v>101</v>
      </c>
      <c r="E30" s="82"/>
    </row>
  </sheetData>
  <sheetProtection/>
  <mergeCells count="7">
    <mergeCell ref="D30:E30"/>
    <mergeCell ref="B7:C7"/>
    <mergeCell ref="D7:E7"/>
    <mergeCell ref="A1:F1"/>
    <mergeCell ref="A3:F3"/>
    <mergeCell ref="A4:F4"/>
    <mergeCell ref="A5:F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D23" sqref="D23:E23"/>
    </sheetView>
  </sheetViews>
  <sheetFormatPr defaultColWidth="11.57421875" defaultRowHeight="12.75"/>
  <cols>
    <col min="1" max="1" width="33.8515625" style="0" bestFit="1" customWidth="1"/>
    <col min="2" max="2" width="21.7109375" style="0" customWidth="1"/>
    <col min="3" max="4" width="10.140625" style="0" bestFit="1" customWidth="1"/>
    <col min="5" max="5" width="13.7109375" style="0" bestFit="1" customWidth="1"/>
    <col min="6" max="6" width="10.7109375" style="0" bestFit="1" customWidth="1"/>
    <col min="7" max="7" width="14.421875" style="0" customWidth="1"/>
  </cols>
  <sheetData>
    <row r="1" spans="1:6" ht="12.75">
      <c r="A1" s="84" t="s">
        <v>33</v>
      </c>
      <c r="B1" s="84"/>
      <c r="C1" s="84"/>
      <c r="D1" s="84"/>
      <c r="E1" s="84"/>
      <c r="F1" s="84"/>
    </row>
    <row r="2" ht="15">
      <c r="A2" s="23" t="str">
        <f>+előlap!B9</f>
        <v>Magyar  Alkotóművészeti Közhasznú Nonprofit Kft.</v>
      </c>
    </row>
    <row r="3" spans="1:6" ht="18">
      <c r="A3" s="85" t="s">
        <v>1</v>
      </c>
      <c r="B3" s="85"/>
      <c r="C3" s="85"/>
      <c r="D3" s="85"/>
      <c r="E3" s="85"/>
      <c r="F3" s="85"/>
    </row>
    <row r="4" spans="1:6" ht="15">
      <c r="A4" s="86" t="s">
        <v>51</v>
      </c>
      <c r="B4" s="86"/>
      <c r="C4" s="86"/>
      <c r="D4" s="86"/>
      <c r="E4" s="86"/>
      <c r="F4" s="86"/>
    </row>
    <row r="5" spans="1:6" ht="15">
      <c r="A5" s="86" t="str">
        <f>+'3. cél szerinti juttatások'!A5:F5</f>
        <v>2012. év</v>
      </c>
      <c r="B5" s="86"/>
      <c r="C5" s="86"/>
      <c r="D5" s="86"/>
      <c r="E5" s="86"/>
      <c r="F5" s="86"/>
    </row>
    <row r="6" ht="28.5" customHeight="1"/>
    <row r="7" spans="1:6" ht="12.75">
      <c r="A7" s="3" t="s">
        <v>35</v>
      </c>
      <c r="B7" s="24" t="s">
        <v>52</v>
      </c>
      <c r="C7" s="83" t="s">
        <v>53</v>
      </c>
      <c r="D7" s="83"/>
      <c r="E7" s="83" t="s">
        <v>54</v>
      </c>
      <c r="F7" s="83"/>
    </row>
    <row r="8" spans="1:6" ht="12.75">
      <c r="A8" s="6"/>
      <c r="B8" s="25" t="s">
        <v>55</v>
      </c>
      <c r="C8" s="7" t="s">
        <v>12</v>
      </c>
      <c r="D8" s="7" t="s">
        <v>13</v>
      </c>
      <c r="E8" s="13" t="s">
        <v>25</v>
      </c>
      <c r="F8" s="4" t="s">
        <v>26</v>
      </c>
    </row>
    <row r="9" spans="1:6" s="34" customFormat="1" ht="12.75">
      <c r="A9" s="67" t="s">
        <v>56</v>
      </c>
      <c r="B9" s="68" t="s">
        <v>90</v>
      </c>
      <c r="C9" s="69">
        <f>+C11+C10</f>
        <v>0</v>
      </c>
      <c r="D9" s="69">
        <f>+D11+D10</f>
        <v>84971973</v>
      </c>
      <c r="E9" s="65" t="e">
        <f>+D9/C9</f>
        <v>#DIV/0!</v>
      </c>
      <c r="F9" s="66">
        <f>+D9-C9</f>
        <v>84971973</v>
      </c>
    </row>
    <row r="10" spans="1:6" s="34" customFormat="1" ht="12.75">
      <c r="A10" s="32" t="s">
        <v>91</v>
      </c>
      <c r="B10" s="32"/>
      <c r="C10" s="33">
        <v>0</v>
      </c>
      <c r="D10" s="33">
        <v>84971973</v>
      </c>
      <c r="E10" s="65" t="e">
        <f>+D10/C10</f>
        <v>#DIV/0!</v>
      </c>
      <c r="F10" s="66">
        <f aca="true" t="shared" si="0" ref="F10:F17">+D10-C10</f>
        <v>84971973</v>
      </c>
    </row>
    <row r="11" spans="1:6" s="34" customFormat="1" ht="12.75">
      <c r="A11" s="31" t="s">
        <v>57</v>
      </c>
      <c r="B11" s="32"/>
      <c r="C11" s="33"/>
      <c r="D11" s="33"/>
      <c r="E11" s="65"/>
      <c r="F11" s="66">
        <f t="shared" si="0"/>
        <v>0</v>
      </c>
    </row>
    <row r="12" spans="1:6" s="34" customFormat="1" ht="12.75">
      <c r="A12" s="70" t="s">
        <v>58</v>
      </c>
      <c r="B12" s="71"/>
      <c r="C12" s="69">
        <f>+C13+C14+C15+C16</f>
        <v>0</v>
      </c>
      <c r="D12" s="69">
        <f>+D13+D14+D15+D16</f>
        <v>0</v>
      </c>
      <c r="E12" s="65"/>
      <c r="F12" s="66">
        <f t="shared" si="0"/>
        <v>0</v>
      </c>
    </row>
    <row r="13" spans="1:6" s="34" customFormat="1" ht="12.75">
      <c r="A13" s="32"/>
      <c r="B13" s="32"/>
      <c r="C13" s="33"/>
      <c r="D13" s="33"/>
      <c r="E13" s="65"/>
      <c r="F13" s="66">
        <f t="shared" si="0"/>
        <v>0</v>
      </c>
    </row>
    <row r="14" spans="1:6" s="34" customFormat="1" ht="12.75">
      <c r="A14" s="31" t="s">
        <v>59</v>
      </c>
      <c r="B14" s="32"/>
      <c r="C14" s="33"/>
      <c r="D14" s="33"/>
      <c r="E14" s="65"/>
      <c r="F14" s="66">
        <f t="shared" si="0"/>
        <v>0</v>
      </c>
    </row>
    <row r="15" spans="1:6" s="34" customFormat="1" ht="12.75">
      <c r="A15" s="31" t="s">
        <v>60</v>
      </c>
      <c r="B15" s="32"/>
      <c r="C15" s="33"/>
      <c r="D15" s="33"/>
      <c r="E15" s="65"/>
      <c r="F15" s="66">
        <f t="shared" si="0"/>
        <v>0</v>
      </c>
    </row>
    <row r="16" spans="1:6" s="34" customFormat="1" ht="12.75">
      <c r="A16" s="31" t="s">
        <v>61</v>
      </c>
      <c r="B16" s="31"/>
      <c r="C16" s="33"/>
      <c r="D16" s="33"/>
      <c r="E16" s="65"/>
      <c r="F16" s="66">
        <f t="shared" si="0"/>
        <v>0</v>
      </c>
    </row>
    <row r="17" spans="1:6" ht="12.75">
      <c r="A17" s="19" t="s">
        <v>16</v>
      </c>
      <c r="B17" s="7"/>
      <c r="C17" s="62">
        <f>SUM(C13:C16)+C9</f>
        <v>0</v>
      </c>
      <c r="D17" s="62">
        <f>SUM(D13:D16)+D9</f>
        <v>84971973</v>
      </c>
      <c r="E17" s="63" t="e">
        <f>+D17/C17</f>
        <v>#DIV/0!</v>
      </c>
      <c r="F17" s="62">
        <f t="shared" si="0"/>
        <v>84971973</v>
      </c>
    </row>
    <row r="21" ht="12.75">
      <c r="A21" s="50" t="str">
        <f>+'3. cél szerinti juttatások'!A28</f>
        <v>Budapest, 2012.05.15.</v>
      </c>
    </row>
    <row r="22" spans="4:5" ht="12.75">
      <c r="D22" s="1" t="s">
        <v>74</v>
      </c>
      <c r="E22" s="1"/>
    </row>
    <row r="23" spans="4:5" ht="12.75">
      <c r="D23" s="81" t="s">
        <v>100</v>
      </c>
      <c r="E23" s="82"/>
    </row>
  </sheetData>
  <sheetProtection/>
  <mergeCells count="7">
    <mergeCell ref="D23:E23"/>
    <mergeCell ref="C7:D7"/>
    <mergeCell ref="E7:F7"/>
    <mergeCell ref="A1:F1"/>
    <mergeCell ref="A3:F3"/>
    <mergeCell ref="A4:F4"/>
    <mergeCell ref="A5:F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12" sqref="A12"/>
    </sheetView>
  </sheetViews>
  <sheetFormatPr defaultColWidth="11.57421875" defaultRowHeight="12.75"/>
  <cols>
    <col min="1" max="1" width="36.28125" style="0" bestFit="1" customWidth="1"/>
    <col min="2" max="2" width="8.7109375" style="0" bestFit="1" customWidth="1"/>
    <col min="3" max="3" width="10.57421875" style="0" customWidth="1"/>
    <col min="4" max="5" width="4.28125" style="0" customWidth="1"/>
    <col min="6" max="6" width="11.7109375" style="0" bestFit="1" customWidth="1"/>
    <col min="7" max="7" width="14.421875" style="0" customWidth="1"/>
  </cols>
  <sheetData>
    <row r="1" spans="1:6" ht="12.75">
      <c r="A1" s="84" t="s">
        <v>50</v>
      </c>
      <c r="B1" s="84"/>
      <c r="C1" s="84"/>
      <c r="D1" s="84"/>
      <c r="E1" s="84"/>
      <c r="F1" s="84"/>
    </row>
    <row r="2" ht="14.25">
      <c r="A2" s="2" t="str">
        <f>+előlap!B9</f>
        <v>Magyar  Alkotóművészeti Közhasznú Nonprofit Kft.</v>
      </c>
    </row>
    <row r="3" spans="1:6" ht="18">
      <c r="A3" s="85" t="s">
        <v>1</v>
      </c>
      <c r="B3" s="85"/>
      <c r="C3" s="85"/>
      <c r="D3" s="85"/>
      <c r="E3" s="85"/>
      <c r="F3" s="85"/>
    </row>
    <row r="4" spans="1:6" ht="15">
      <c r="A4" s="86" t="s">
        <v>62</v>
      </c>
      <c r="B4" s="86"/>
      <c r="C4" s="86"/>
      <c r="D4" s="86"/>
      <c r="E4" s="86"/>
      <c r="F4" s="86"/>
    </row>
    <row r="5" spans="1:6" ht="15">
      <c r="A5" s="86" t="str">
        <f>+'4. kapott támogatások'!A5:F5</f>
        <v>2012. év</v>
      </c>
      <c r="B5" s="86"/>
      <c r="C5" s="86"/>
      <c r="D5" s="86"/>
      <c r="E5" s="86"/>
      <c r="F5" s="86"/>
    </row>
    <row r="6" ht="28.5" customHeight="1"/>
    <row r="7" spans="1:6" ht="12.75">
      <c r="A7" s="5" t="s">
        <v>35</v>
      </c>
      <c r="B7" s="83" t="s">
        <v>63</v>
      </c>
      <c r="C7" s="83"/>
      <c r="D7" s="83" t="s">
        <v>22</v>
      </c>
      <c r="E7" s="83"/>
      <c r="F7" s="5" t="s">
        <v>23</v>
      </c>
    </row>
    <row r="8" spans="1:6" ht="12.75">
      <c r="A8" s="6"/>
      <c r="B8" s="13" t="s">
        <v>36</v>
      </c>
      <c r="C8" s="13" t="s">
        <v>13</v>
      </c>
      <c r="D8" s="13" t="s">
        <v>25</v>
      </c>
      <c r="E8" s="13" t="s">
        <v>26</v>
      </c>
      <c r="F8" s="9"/>
    </row>
    <row r="9" spans="1:6" ht="12.75">
      <c r="A9" s="15" t="s">
        <v>64</v>
      </c>
      <c r="B9" s="13">
        <v>0</v>
      </c>
      <c r="C9" s="13">
        <v>0</v>
      </c>
      <c r="D9" s="13"/>
      <c r="E9" s="13">
        <v>0</v>
      </c>
      <c r="F9" s="15"/>
    </row>
    <row r="10" spans="1:6" ht="12.75">
      <c r="A10" s="6" t="s">
        <v>65</v>
      </c>
      <c r="B10" s="8"/>
      <c r="C10" s="8"/>
      <c r="D10" s="8"/>
      <c r="E10" s="8"/>
      <c r="F10" s="9"/>
    </row>
    <row r="11" spans="1:6" ht="12.75">
      <c r="A11" s="7" t="s">
        <v>66</v>
      </c>
      <c r="B11" s="12"/>
      <c r="C11" s="13"/>
      <c r="D11" s="7"/>
      <c r="E11" s="13"/>
      <c r="F11" s="7"/>
    </row>
    <row r="12" spans="1:6" ht="12.75">
      <c r="A12" s="7" t="s">
        <v>67</v>
      </c>
      <c r="B12" s="7"/>
      <c r="C12" s="7"/>
      <c r="D12" s="7"/>
      <c r="E12" s="7"/>
      <c r="F12" s="7"/>
    </row>
    <row r="13" spans="1:6" ht="12.75">
      <c r="A13" s="7" t="s">
        <v>68</v>
      </c>
      <c r="B13" s="7"/>
      <c r="C13" s="7"/>
      <c r="D13" s="7"/>
      <c r="E13" s="7"/>
      <c r="F13" s="7"/>
    </row>
    <row r="14" spans="1:6" ht="12.75">
      <c r="A14" s="15" t="s">
        <v>69</v>
      </c>
      <c r="B14" s="7">
        <v>0</v>
      </c>
      <c r="C14" s="7">
        <v>0</v>
      </c>
      <c r="D14" s="7"/>
      <c r="E14" s="7">
        <v>0</v>
      </c>
      <c r="F14" s="7"/>
    </row>
    <row r="15" spans="1:6" ht="12.75">
      <c r="A15" s="15" t="s">
        <v>70</v>
      </c>
      <c r="B15" s="7">
        <v>0</v>
      </c>
      <c r="C15" s="7">
        <v>0</v>
      </c>
      <c r="D15" s="7"/>
      <c r="E15" s="7">
        <v>0</v>
      </c>
      <c r="F15" s="7"/>
    </row>
    <row r="16" spans="1:6" ht="12.75">
      <c r="A16" s="15" t="s">
        <v>71</v>
      </c>
      <c r="B16" s="7">
        <v>0</v>
      </c>
      <c r="C16" s="7">
        <v>0</v>
      </c>
      <c r="D16" s="7"/>
      <c r="E16" s="7">
        <v>0</v>
      </c>
      <c r="F16" s="7"/>
    </row>
    <row r="17" spans="1:6" ht="12.75">
      <c r="A17" s="27" t="s">
        <v>72</v>
      </c>
      <c r="B17" s="7"/>
      <c r="C17" s="7"/>
      <c r="D17" s="7"/>
      <c r="E17" s="7"/>
      <c r="F17" s="7"/>
    </row>
    <row r="18" spans="1:6" ht="12.75">
      <c r="A18" s="3" t="s">
        <v>73</v>
      </c>
      <c r="B18" s="17">
        <v>0</v>
      </c>
      <c r="C18" s="17">
        <v>0</v>
      </c>
      <c r="D18" s="20"/>
      <c r="E18" s="20">
        <v>0</v>
      </c>
      <c r="F18" s="20"/>
    </row>
    <row r="19" spans="1:6" s="26" customFormat="1" ht="12.75">
      <c r="A19" s="19" t="s">
        <v>43</v>
      </c>
      <c r="B19" s="15">
        <v>0</v>
      </c>
      <c r="C19" s="15">
        <v>0</v>
      </c>
      <c r="D19" s="15"/>
      <c r="E19" s="15">
        <v>0</v>
      </c>
      <c r="F19" s="15"/>
    </row>
    <row r="23" ht="12.75">
      <c r="A23" s="50" t="str">
        <f>+'4. kapott támogatások'!A21</f>
        <v>Budapest, 2012.05.15.</v>
      </c>
    </row>
    <row r="24" spans="3:4" ht="12.75">
      <c r="C24" s="1" t="s">
        <v>74</v>
      </c>
      <c r="D24" s="1"/>
    </row>
    <row r="25" spans="3:4" ht="12.75">
      <c r="C25" s="81" t="s">
        <v>100</v>
      </c>
      <c r="D25" s="82"/>
    </row>
  </sheetData>
  <sheetProtection/>
  <mergeCells count="7">
    <mergeCell ref="C25:D25"/>
    <mergeCell ref="B7:C7"/>
    <mergeCell ref="D7:E7"/>
    <mergeCell ref="A1:F1"/>
    <mergeCell ref="A3:F3"/>
    <mergeCell ref="A4:F4"/>
    <mergeCell ref="A5:F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Ripper Henriett</cp:lastModifiedBy>
  <cp:lastPrinted>2012-05-15T13:11:22Z</cp:lastPrinted>
  <dcterms:created xsi:type="dcterms:W3CDTF">2009-03-04T07:51:17Z</dcterms:created>
  <dcterms:modified xsi:type="dcterms:W3CDTF">2013-05-23T08:51:24Z</dcterms:modified>
  <cp:category/>
  <cp:version/>
  <cp:contentType/>
  <cp:contentStatus/>
</cp:coreProperties>
</file>